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eguiment" sheetId="1" r:id="rId1"/>
    <sheet name="Tribunal" sheetId="2" r:id="rId2"/>
  </sheets>
  <definedNames>
    <definedName name="_xlnm.Print_Area" localSheetId="1">'Tribunal'!$A$1:$G$38</definedName>
  </definedNames>
  <calcPr fullCalcOnLoad="1"/>
</workbook>
</file>

<file path=xl/comments1.xml><?xml version="1.0" encoding="utf-8"?>
<comments xmlns="http://schemas.openxmlformats.org/spreadsheetml/2006/main">
  <authors>
    <author>SAFA</author>
  </authors>
  <commentList>
    <comment ref="C13" authorId="0">
      <text>
        <r>
          <rPr>
            <b/>
            <sz val="8"/>
            <rFont val="Tahoma"/>
            <family val="2"/>
          </rPr>
          <t>SAFA: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<sst xmlns="http://schemas.openxmlformats.org/spreadsheetml/2006/main" count="54" uniqueCount="47">
  <si>
    <t>FULL DE QUALIFICACIONS</t>
  </si>
  <si>
    <t>Títol:</t>
  </si>
  <si>
    <t>Subtítol</t>
  </si>
  <si>
    <t xml:space="preserve">Alumne: </t>
  </si>
  <si>
    <t>Tutor:</t>
  </si>
  <si>
    <t>Prof Vocal:</t>
  </si>
  <si>
    <t>Porta el material</t>
  </si>
  <si>
    <t>Iniciativa</t>
  </si>
  <si>
    <t>Resol dubtes</t>
  </si>
  <si>
    <t>Planteja dubtes</t>
  </si>
  <si>
    <t>TOTAL</t>
  </si>
  <si>
    <t>Subtiol</t>
  </si>
  <si>
    <t>Alumne</t>
  </si>
  <si>
    <t>SEGUIMENT</t>
  </si>
  <si>
    <t>TUTOR</t>
  </si>
  <si>
    <t>1a rev. Mensual</t>
  </si>
  <si>
    <t>2a rev. Mensual</t>
  </si>
  <si>
    <t>3a rev. Mensual</t>
  </si>
  <si>
    <t>4a rev. Mensual</t>
  </si>
  <si>
    <t>5a rev. Mensual</t>
  </si>
  <si>
    <t>6a rev. Mensual</t>
  </si>
  <si>
    <t>Prof. Vocal</t>
  </si>
  <si>
    <t>DOSSIER</t>
  </si>
  <si>
    <r>
      <t xml:space="preserve">1. Competència lingüística de la memòria del treball: </t>
    </r>
    <r>
      <rPr>
        <sz val="11"/>
        <color indexed="8"/>
        <rFont val="Calibri"/>
        <family val="2"/>
      </rPr>
      <t>Ortografia, nivell de sintaxi, ús de connectors, expressió, ús,</t>
    </r>
    <r>
      <rPr>
        <sz val="11"/>
        <color indexed="8"/>
        <rFont val="Calibri"/>
        <family val="2"/>
      </rPr>
      <t xml:space="preserve">  </t>
    </r>
    <r>
      <rPr>
        <sz val="11"/>
        <color indexed="8"/>
        <rFont val="Calibri"/>
        <family val="2"/>
      </rPr>
      <t>tipologia textual adequada...</t>
    </r>
  </si>
  <si>
    <t>Total</t>
  </si>
  <si>
    <t xml:space="preserve">EXPOSICIÓ </t>
  </si>
  <si>
    <t>Expressió oral: ús del registre formal, entonació, volum de veu, ritme...</t>
  </si>
  <si>
    <t>Claretat i coherència: són clars els objectius?, explica la metodologia?, explica les conclusions?...</t>
  </si>
  <si>
    <t>Capacitat Síntesi: sintetitza les idees primordials?, s'adequa al temps?…</t>
  </si>
  <si>
    <t>Recursos materials emprats; Powerpoint, videos, maqueta, gràfiques…</t>
  </si>
  <si>
    <t>Preguntes i respostes</t>
  </si>
  <si>
    <t>VALORACIÓ FINAL</t>
  </si>
  <si>
    <r>
      <t>1. Adequació</t>
    </r>
    <r>
      <rPr>
        <b/>
        <sz val="1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 la recerca del marc teòric</t>
    </r>
    <r>
      <rPr>
        <sz val="11"/>
        <color indexed="8"/>
        <rFont val="Calibri"/>
        <family val="2"/>
      </rPr>
      <t>: Capacitat d’anàlisi, síntesi, comparació, recollida de la informació adequada, ús de vocabulari específic.</t>
    </r>
  </si>
  <si>
    <r>
      <t xml:space="preserve">3. Capacitat de recerca: </t>
    </r>
    <r>
      <rPr>
        <sz val="11"/>
        <color indexed="8"/>
        <rFont val="Calibri"/>
        <family val="2"/>
      </rPr>
      <t>recerca innovadora</t>
    </r>
    <r>
      <rPr>
        <sz val="11"/>
        <rFont val="Calibri"/>
        <family val="2"/>
      </rPr>
      <t xml:space="preserve"> i</t>
    </r>
    <r>
      <rPr>
        <sz val="11"/>
        <color indexed="8"/>
        <rFont val="Calibri"/>
        <family val="2"/>
      </rPr>
      <t xml:space="preserve"> significativa; </t>
    </r>
    <r>
      <rPr>
        <sz val="11"/>
        <rFont val="Calibri"/>
        <family val="2"/>
      </rPr>
      <t>resolució de</t>
    </r>
    <r>
      <rPr>
        <sz val="11"/>
        <color indexed="8"/>
        <rFont val="Calibri"/>
        <family val="2"/>
      </rPr>
      <t xml:space="preserve"> situacions problema sorgides durant la investigació</t>
    </r>
    <r>
      <rPr>
        <sz val="11"/>
        <rFont val="Calibri"/>
        <family val="2"/>
      </rPr>
      <t>;</t>
    </r>
    <r>
      <rPr>
        <sz val="11"/>
        <color indexed="8"/>
        <rFont val="Calibri"/>
        <family val="2"/>
      </rPr>
      <t xml:space="preserve"> capacitat d’establir contactes amb especialistes i institucions</t>
    </r>
    <r>
      <rPr>
        <sz val="11"/>
        <rFont val="Calibri"/>
        <family val="2"/>
      </rPr>
      <t>.</t>
    </r>
  </si>
  <si>
    <t>4. Correlació entre  hipòtesi o pregunta amb els resultats i conclusions.</t>
  </si>
  <si>
    <t>ASPECTES FORMALS        25%</t>
  </si>
  <si>
    <t>ASPECTES  CONTINGUT    75%</t>
  </si>
  <si>
    <t>1r mes: Maig</t>
  </si>
  <si>
    <t>2n mes: Juny</t>
  </si>
  <si>
    <t>3r mes Setembre</t>
  </si>
  <si>
    <r>
      <t xml:space="preserve">2. Estructuració adequada de la memòria del treball. Inclou: </t>
    </r>
    <r>
      <rPr>
        <sz val="11"/>
        <color indexed="8"/>
        <rFont val="Calibri"/>
        <family val="2"/>
      </rPr>
      <t>portada (títol adequat i significatiu, autor, tutor, data, centre...</t>
    </r>
    <r>
      <rPr>
        <sz val="11"/>
        <rFont val="Calibri"/>
        <family val="2"/>
      </rPr>
      <t>),</t>
    </r>
    <r>
      <rPr>
        <sz val="11"/>
        <color indexed="8"/>
        <rFont val="Calibri"/>
        <family val="2"/>
      </rPr>
      <t xml:space="preserve"> índex paginat, agraïments, introducció amb justificació del tema, objectius i hipòtesis de treball, marc teòric, metodologia utilitzada, resultats i discussió, conclusions, valoració personal, bibliografia, Annexos (opcional)</t>
    </r>
  </si>
  <si>
    <r>
      <t xml:space="preserve">4. Correcta citació de fonts i bibliografia en la memòria del treball: </t>
    </r>
    <r>
      <rPr>
        <sz val="11"/>
        <color indexed="8"/>
        <rFont val="Calibri"/>
        <family val="2"/>
      </rPr>
      <t>notes a peu de pàgina o final de document, citació de les il·lustracions, gràfics, figures, taules, citació formats electrònics, llibres....</t>
    </r>
  </si>
  <si>
    <r>
      <t>2. Expressió ordenada i coherent el procés d</t>
    </r>
    <r>
      <rPr>
        <b/>
        <sz val="11"/>
        <rFont val="Calibri"/>
        <family val="2"/>
      </rPr>
      <t>’</t>
    </r>
    <r>
      <rPr>
        <b/>
        <sz val="11"/>
        <color indexed="8"/>
        <rFont val="Calibri"/>
        <family val="2"/>
      </rPr>
      <t>investigació:</t>
    </r>
    <r>
      <rPr>
        <sz val="11"/>
        <color indexed="8"/>
        <rFont val="Calibri"/>
        <family val="2"/>
      </rPr>
      <t xml:space="preserve"> Formulació d’hipòtesi o qüestió a investigar, objectius, metodologia, resultats i discussió,  conclusions, valoració...</t>
    </r>
  </si>
  <si>
    <r>
      <t xml:space="preserve">3. Aspectes formals: </t>
    </r>
    <r>
      <rPr>
        <sz val="11"/>
        <color indexed="8"/>
        <rFont val="Calibri"/>
        <family val="2"/>
      </rPr>
      <t>lletra font i mida adequada, marges correctes, justificació del text, ús negretes i cursives, tapa composició imatge...</t>
    </r>
  </si>
  <si>
    <t>4t mes: Octubre</t>
  </si>
  <si>
    <t>5è mes: Novembre</t>
  </si>
  <si>
    <t>6è mes: Desembre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</si>
</sst>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  <numFmt numFmtId="192" formatCode="_-* #,##0.00\ _p_t_a_-;\-* #,##0.00\ _p_t_a_-;_-* &quot;-&quot;??\ _p_t_a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\ &quot;pta&quot;_-;\-* #,##0\ &quot;pta&quot;_-;_-* &quot;-&quot;\ &quot;pta&quot;_-;_-@_-"/>
    <numFmt numFmtId="196" formatCode="[$-F800]dddd\,\ mmmm\ dd\,\ yyyy"/>
    <numFmt numFmtId="197" formatCode="0.0"/>
    <numFmt numFmtId="198" formatCode="0.0000"/>
    <numFmt numFmtId="199" formatCode="[$-403]dddd\,\ d\ mmmm\ &quot;de&quot;\ yyyy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C0A]dddd\,\ dd&quot; de &quot;mmmm&quot; de &quot;yyyy"/>
    <numFmt numFmtId="205" formatCode="[$-C0A]dddd\,\ d&quot; de &quot;mmmm&quot; de &quot;yyyy"/>
    <numFmt numFmtId="206" formatCode="[$-409]dddd\ d\ mmmm\ yy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2"/>
      <color indexed="32"/>
      <name val="Arial"/>
      <family val="2"/>
    </font>
    <font>
      <sz val="22"/>
      <color indexed="3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color indexed="3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3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96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255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9" fontId="8" fillId="0" borderId="14" xfId="0" applyNumberFormat="1" applyFont="1" applyFill="1" applyBorder="1" applyAlignment="1">
      <alignment horizontal="center" vertical="center"/>
    </xf>
    <xf numFmtId="197" fontId="6" fillId="0" borderId="15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textRotation="255"/>
    </xf>
    <xf numFmtId="9" fontId="2" fillId="33" borderId="16" xfId="0" applyNumberFormat="1" applyFont="1" applyFill="1" applyBorder="1" applyAlignment="1">
      <alignment horizontal="center" vertical="center"/>
    </xf>
    <xf numFmtId="197" fontId="5" fillId="33" borderId="17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textRotation="255"/>
    </xf>
    <xf numFmtId="0" fontId="9" fillId="34" borderId="19" xfId="0" applyFont="1" applyFill="1" applyBorder="1" applyAlignment="1">
      <alignment vertical="center" wrapText="1"/>
    </xf>
    <xf numFmtId="9" fontId="2" fillId="34" borderId="19" xfId="0" applyNumberFormat="1" applyFont="1" applyFill="1" applyBorder="1" applyAlignment="1">
      <alignment horizontal="center" vertical="center"/>
    </xf>
    <xf numFmtId="0" fontId="9" fillId="34" borderId="19" xfId="0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textRotation="255"/>
    </xf>
    <xf numFmtId="0" fontId="9" fillId="34" borderId="22" xfId="0" applyFont="1" applyFill="1" applyBorder="1" applyAlignment="1">
      <alignment vertical="center" wrapText="1"/>
    </xf>
    <xf numFmtId="9" fontId="2" fillId="34" borderId="22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wrapText="1"/>
    </xf>
    <xf numFmtId="0" fontId="9" fillId="34" borderId="22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 textRotation="255"/>
    </xf>
    <xf numFmtId="0" fontId="0" fillId="34" borderId="25" xfId="0" applyFill="1" applyBorder="1" applyAlignment="1">
      <alignment wrapText="1"/>
    </xf>
    <xf numFmtId="0" fontId="0" fillId="35" borderId="0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 wrapText="1"/>
    </xf>
    <xf numFmtId="0" fontId="0" fillId="35" borderId="26" xfId="0" applyFill="1" applyBorder="1" applyAlignment="1">
      <alignment/>
    </xf>
    <xf numFmtId="0" fontId="0" fillId="35" borderId="26" xfId="0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9" fontId="0" fillId="0" borderId="0" xfId="55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textRotation="45"/>
    </xf>
    <xf numFmtId="0" fontId="0" fillId="0" borderId="0" xfId="0" applyFont="1" applyAlignment="1">
      <alignment horizontal="center" vertical="center" textRotation="45"/>
    </xf>
    <xf numFmtId="0" fontId="9" fillId="36" borderId="27" xfId="0" applyFont="1" applyFill="1" applyBorder="1" applyAlignment="1" applyProtection="1">
      <alignment horizontal="center" vertical="center"/>
      <protection locked="0"/>
    </xf>
    <xf numFmtId="0" fontId="9" fillId="36" borderId="28" xfId="0" applyFont="1" applyFill="1" applyBorder="1" applyAlignment="1" applyProtection="1">
      <alignment horizontal="center" vertical="center"/>
      <protection locked="0"/>
    </xf>
    <xf numFmtId="0" fontId="5" fillId="36" borderId="29" xfId="0" applyFont="1" applyFill="1" applyBorder="1" applyAlignment="1">
      <alignment horizontal="center" vertical="center"/>
    </xf>
    <xf numFmtId="0" fontId="5" fillId="36" borderId="23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0" fontId="0" fillId="37" borderId="0" xfId="0" applyFill="1" applyAlignment="1">
      <alignment/>
    </xf>
    <xf numFmtId="9" fontId="8" fillId="37" borderId="31" xfId="0" applyNumberFormat="1" applyFont="1" applyFill="1" applyBorder="1" applyAlignment="1">
      <alignment horizontal="center" vertical="center"/>
    </xf>
    <xf numFmtId="197" fontId="6" fillId="37" borderId="32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9" fontId="2" fillId="36" borderId="34" xfId="0" applyNumberFormat="1" applyFont="1" applyFill="1" applyBorder="1" applyAlignment="1">
      <alignment horizontal="center" vertical="center"/>
    </xf>
    <xf numFmtId="0" fontId="53" fillId="36" borderId="22" xfId="0" applyFont="1" applyFill="1" applyBorder="1" applyAlignment="1">
      <alignment wrapText="1"/>
    </xf>
    <xf numFmtId="0" fontId="53" fillId="36" borderId="22" xfId="0" applyFont="1" applyFill="1" applyBorder="1" applyAlignment="1">
      <alignment vertical="center" wrapText="1"/>
    </xf>
    <xf numFmtId="0" fontId="53" fillId="38" borderId="22" xfId="0" applyFont="1" applyFill="1" applyBorder="1" applyAlignment="1">
      <alignment wrapText="1"/>
    </xf>
    <xf numFmtId="9" fontId="2" fillId="38" borderId="35" xfId="0" applyNumberFormat="1" applyFont="1" applyFill="1" applyBorder="1" applyAlignment="1">
      <alignment horizontal="center" vertical="center"/>
    </xf>
    <xf numFmtId="0" fontId="9" fillId="38" borderId="27" xfId="0" applyFont="1" applyFill="1" applyBorder="1" applyAlignment="1" applyProtection="1">
      <alignment horizontal="center" vertical="center"/>
      <protection locked="0"/>
    </xf>
    <xf numFmtId="0" fontId="9" fillId="38" borderId="28" xfId="0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>
      <alignment horizontal="center" vertical="center"/>
    </xf>
    <xf numFmtId="0" fontId="53" fillId="38" borderId="22" xfId="0" applyFont="1" applyFill="1" applyBorder="1" applyAlignment="1">
      <alignment/>
    </xf>
    <xf numFmtId="9" fontId="2" fillId="38" borderId="0" xfId="0" applyNumberFormat="1" applyFont="1" applyFill="1" applyBorder="1" applyAlignment="1">
      <alignment horizontal="center" vertical="center"/>
    </xf>
    <xf numFmtId="0" fontId="9" fillId="38" borderId="22" xfId="0" applyFont="1" applyFill="1" applyBorder="1" applyAlignment="1" applyProtection="1">
      <alignment horizontal="center" vertical="center"/>
      <protection locked="0"/>
    </xf>
    <xf numFmtId="0" fontId="0" fillId="35" borderId="36" xfId="0" applyFill="1" applyBorder="1" applyAlignment="1">
      <alignment horizontal="center" vertical="center" wrapText="1"/>
    </xf>
    <xf numFmtId="0" fontId="0" fillId="35" borderId="36" xfId="0" applyFill="1" applyBorder="1" applyAlignment="1">
      <alignment/>
    </xf>
    <xf numFmtId="0" fontId="0" fillId="35" borderId="36" xfId="0" applyFill="1" applyBorder="1" applyAlignment="1">
      <alignment horizontal="center" vertical="center"/>
    </xf>
    <xf numFmtId="9" fontId="8" fillId="0" borderId="37" xfId="0" applyNumberFormat="1" applyFont="1" applyFill="1" applyBorder="1" applyAlignment="1">
      <alignment horizontal="center" vertical="center"/>
    </xf>
    <xf numFmtId="2" fontId="0" fillId="0" borderId="0" xfId="55" applyNumberFormat="1" applyFont="1" applyAlignment="1">
      <alignment/>
    </xf>
    <xf numFmtId="2" fontId="0" fillId="0" borderId="0" xfId="0" applyNumberFormat="1" applyAlignment="1">
      <alignment horizontal="center" vertical="center"/>
    </xf>
    <xf numFmtId="16" fontId="6" fillId="0" borderId="0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97" fontId="6" fillId="39" borderId="32" xfId="0" applyNumberFormat="1" applyFont="1" applyFill="1" applyBorder="1" applyAlignment="1">
      <alignment horizontal="center" vertical="center"/>
    </xf>
    <xf numFmtId="197" fontId="6" fillId="39" borderId="12" xfId="0" applyNumberFormat="1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8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1" fontId="0" fillId="33" borderId="42" xfId="0" applyNumberFormat="1" applyFill="1" applyBorder="1" applyAlignment="1" applyProtection="1">
      <alignment horizontal="center" vertical="center"/>
      <protection/>
    </xf>
    <xf numFmtId="0" fontId="0" fillId="33" borderId="43" xfId="0" applyFill="1" applyBorder="1" applyAlignment="1" applyProtection="1">
      <alignment horizontal="center" vertical="center"/>
      <protection/>
    </xf>
    <xf numFmtId="2" fontId="9" fillId="33" borderId="0" xfId="0" applyNumberFormat="1" applyFont="1" applyFill="1" applyBorder="1" applyAlignment="1">
      <alignment horizontal="center" vertical="center"/>
    </xf>
    <xf numFmtId="0" fontId="9" fillId="37" borderId="44" xfId="0" applyFont="1" applyFill="1" applyBorder="1" applyAlignment="1">
      <alignment horizontal="center" vertical="center"/>
    </xf>
    <xf numFmtId="0" fontId="9" fillId="37" borderId="4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0" fillId="35" borderId="31" xfId="0" applyFill="1" applyBorder="1" applyAlignment="1">
      <alignment horizontal="center" vertical="center" wrapText="1"/>
    </xf>
    <xf numFmtId="0" fontId="0" fillId="35" borderId="46" xfId="0" applyFill="1" applyBorder="1" applyAlignment="1">
      <alignment horizontal="center" vertical="center" wrapText="1"/>
    </xf>
    <xf numFmtId="198" fontId="0" fillId="35" borderId="47" xfId="0" applyNumberFormat="1" applyFont="1" applyFill="1" applyBorder="1" applyAlignment="1">
      <alignment horizontal="center" vertical="center"/>
    </xf>
    <xf numFmtId="198" fontId="0" fillId="35" borderId="48" xfId="0" applyNumberFormat="1" applyFont="1" applyFill="1" applyBorder="1" applyAlignment="1">
      <alignment horizontal="center" vertical="center"/>
    </xf>
    <xf numFmtId="0" fontId="2" fillId="37" borderId="49" xfId="0" applyFont="1" applyFill="1" applyBorder="1" applyAlignment="1">
      <alignment horizontal="center" vertical="center" textRotation="255"/>
    </xf>
    <xf numFmtId="0" fontId="2" fillId="34" borderId="50" xfId="0" applyFont="1" applyFill="1" applyBorder="1" applyAlignment="1">
      <alignment horizontal="center" vertical="center" textRotation="255"/>
    </xf>
    <xf numFmtId="0" fontId="2" fillId="34" borderId="51" xfId="0" applyFont="1" applyFill="1" applyBorder="1" applyAlignment="1">
      <alignment horizontal="center" vertical="center" textRotation="255"/>
    </xf>
    <xf numFmtId="0" fontId="0" fillId="33" borderId="5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/>
    </xf>
    <xf numFmtId="0" fontId="8" fillId="33" borderId="54" xfId="0" applyFont="1" applyFill="1" applyBorder="1" applyAlignment="1">
      <alignment horizontal="center"/>
    </xf>
    <xf numFmtId="1" fontId="0" fillId="33" borderId="53" xfId="0" applyNumberFormat="1" applyFill="1" applyBorder="1" applyAlignment="1" applyProtection="1">
      <alignment horizontal="center" vertical="center"/>
      <protection/>
    </xf>
    <xf numFmtId="0" fontId="0" fillId="33" borderId="54" xfId="0" applyFill="1" applyBorder="1" applyAlignment="1" applyProtection="1">
      <alignment horizontal="center" vertical="center"/>
      <protection/>
    </xf>
    <xf numFmtId="0" fontId="2" fillId="33" borderId="55" xfId="0" applyFont="1" applyFill="1" applyBorder="1" applyAlignment="1">
      <alignment horizontal="center" vertical="center" textRotation="255"/>
    </xf>
    <xf numFmtId="0" fontId="2" fillId="33" borderId="49" xfId="0" applyFont="1" applyFill="1" applyBorder="1" applyAlignment="1">
      <alignment horizontal="center" vertical="center" textRotation="255"/>
    </xf>
    <xf numFmtId="0" fontId="2" fillId="33" borderId="56" xfId="0" applyFont="1" applyFill="1" applyBorder="1" applyAlignment="1">
      <alignment horizontal="center" vertical="center" textRotation="255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4"/>
  <sheetViews>
    <sheetView tabSelected="1" zoomScalePageLayoutView="0" workbookViewId="0" topLeftCell="A1">
      <selection activeCell="H6" sqref="H6"/>
    </sheetView>
  </sheetViews>
  <sheetFormatPr defaultColWidth="11.421875" defaultRowHeight="12.75"/>
  <cols>
    <col min="1" max="1" width="13.421875" style="0" bestFit="1" customWidth="1"/>
    <col min="2" max="2" width="48.7109375" style="0" bestFit="1" customWidth="1"/>
    <col min="3" max="3" width="6.8515625" style="1" bestFit="1" customWidth="1"/>
    <col min="4" max="4" width="11.7109375" style="1" customWidth="1"/>
    <col min="5" max="5" width="9.140625" style="1" bestFit="1" customWidth="1"/>
    <col min="6" max="6" width="7.7109375" style="1" bestFit="1" customWidth="1"/>
    <col min="8" max="8" width="50.421875" style="0" customWidth="1"/>
  </cols>
  <sheetData>
    <row r="1" ht="12.75"/>
    <row r="2" ht="12.75"/>
    <row r="3" spans="2:6" ht="12.75">
      <c r="B3" s="2">
        <f ca="1">TODAY()</f>
        <v>44938</v>
      </c>
      <c r="C3" s="2"/>
      <c r="D3" s="2"/>
      <c r="E3" s="2"/>
      <c r="F3" s="2"/>
    </row>
    <row r="4" ht="12.75"/>
    <row r="5" spans="1:6" ht="27.75">
      <c r="A5" s="74" t="s">
        <v>0</v>
      </c>
      <c r="B5" s="75"/>
      <c r="C5" s="75"/>
      <c r="D5" s="75"/>
      <c r="E5" s="75"/>
      <c r="F5" s="75"/>
    </row>
    <row r="6" spans="1:6" ht="20.25">
      <c r="A6" s="3" t="s">
        <v>1</v>
      </c>
      <c r="B6" s="38"/>
      <c r="C6" s="5"/>
      <c r="D6" s="5"/>
      <c r="E6" s="5"/>
      <c r="F6" s="5"/>
    </row>
    <row r="7" spans="1:6" ht="20.25">
      <c r="A7" s="3" t="s">
        <v>2</v>
      </c>
      <c r="B7" s="38"/>
      <c r="C7" s="5"/>
      <c r="D7" s="5"/>
      <c r="E7" s="5"/>
      <c r="F7" s="5"/>
    </row>
    <row r="8" spans="1:6" ht="20.25">
      <c r="A8" s="3"/>
      <c r="B8" s="38"/>
      <c r="C8" s="5"/>
      <c r="D8" s="5"/>
      <c r="E8" s="5"/>
      <c r="F8" s="5"/>
    </row>
    <row r="9" spans="1:6" ht="20.25">
      <c r="A9" s="3" t="s">
        <v>3</v>
      </c>
      <c r="B9" s="39"/>
      <c r="C9" s="6"/>
      <c r="D9" s="6"/>
      <c r="E9" s="6"/>
      <c r="F9" s="5"/>
    </row>
    <row r="10" spans="1:6" ht="20.25">
      <c r="A10" s="3" t="s">
        <v>4</v>
      </c>
      <c r="B10" s="38"/>
      <c r="C10" s="6"/>
      <c r="D10" s="6"/>
      <c r="E10" s="6"/>
      <c r="F10" s="5"/>
    </row>
    <row r="11" spans="1:6" ht="20.25">
      <c r="A11" s="3" t="s">
        <v>5</v>
      </c>
      <c r="B11" s="38"/>
      <c r="C11" s="6"/>
      <c r="D11" s="6"/>
      <c r="E11" s="6"/>
      <c r="F11" s="5"/>
    </row>
    <row r="12" spans="3:6" ht="12.75">
      <c r="C12" s="40">
        <v>0.25</v>
      </c>
      <c r="D12" s="40">
        <v>0.25</v>
      </c>
      <c r="E12" s="40">
        <v>0.25</v>
      </c>
      <c r="F12" s="40">
        <v>0.25</v>
      </c>
    </row>
    <row r="13" spans="1:8" ht="79.5">
      <c r="A13" s="41"/>
      <c r="B13" s="42"/>
      <c r="C13" s="43" t="s">
        <v>6</v>
      </c>
      <c r="D13" s="43" t="s">
        <v>7</v>
      </c>
      <c r="E13" s="43" t="s">
        <v>8</v>
      </c>
      <c r="F13" s="43" t="s">
        <v>9</v>
      </c>
      <c r="G13" s="44" t="s">
        <v>10</v>
      </c>
      <c r="H13" s="43"/>
    </row>
    <row r="14" spans="2:7" ht="20.25">
      <c r="B14" s="42" t="s">
        <v>37</v>
      </c>
      <c r="C14" s="71"/>
      <c r="D14" s="71"/>
      <c r="E14" s="71"/>
      <c r="F14" s="71"/>
      <c r="G14" s="70">
        <f aca="true" t="shared" si="0" ref="G14:G19">C14*$C$12+D14*$D$12+E14*$E$12+F14*$F$12</f>
        <v>0</v>
      </c>
    </row>
    <row r="15" spans="2:7" ht="20.25">
      <c r="B15" s="42" t="s">
        <v>38</v>
      </c>
      <c r="C15" s="71"/>
      <c r="D15" s="71"/>
      <c r="E15" s="71"/>
      <c r="F15" s="71"/>
      <c r="G15" s="70">
        <f t="shared" si="0"/>
        <v>0</v>
      </c>
    </row>
    <row r="16" spans="2:7" ht="20.25">
      <c r="B16" s="42" t="s">
        <v>39</v>
      </c>
      <c r="C16" s="71"/>
      <c r="D16" s="71"/>
      <c r="E16" s="71"/>
      <c r="F16" s="71"/>
      <c r="G16" s="70">
        <f t="shared" si="0"/>
        <v>0</v>
      </c>
    </row>
    <row r="17" spans="2:7" ht="20.25">
      <c r="B17" s="42" t="s">
        <v>44</v>
      </c>
      <c r="C17" s="71"/>
      <c r="D17" s="71"/>
      <c r="E17" s="71"/>
      <c r="F17" s="71"/>
      <c r="G17" s="70">
        <f t="shared" si="0"/>
        <v>0</v>
      </c>
    </row>
    <row r="18" spans="2:7" ht="20.25">
      <c r="B18" s="42" t="s">
        <v>45</v>
      </c>
      <c r="C18" s="71"/>
      <c r="D18" s="71"/>
      <c r="E18" s="71"/>
      <c r="F18" s="71"/>
      <c r="G18" s="70">
        <f>C18*$C$12+D18*$D$12+E18*$E$12+F18*$F$12</f>
        <v>0</v>
      </c>
    </row>
    <row r="19" spans="2:7" ht="20.25">
      <c r="B19" s="72" t="s">
        <v>46</v>
      </c>
      <c r="C19" s="71"/>
      <c r="D19" s="71"/>
      <c r="E19" s="71"/>
      <c r="F19" s="71"/>
      <c r="G19" s="70">
        <f t="shared" si="0"/>
        <v>0</v>
      </c>
    </row>
    <row r="24" ht="12.75">
      <c r="G24" s="73">
        <f>AVERAGE(G14:G19)</f>
        <v>0</v>
      </c>
    </row>
  </sheetData>
  <sheetProtection/>
  <mergeCells count="1">
    <mergeCell ref="A5:F5"/>
  </mergeCells>
  <printOptions/>
  <pageMargins left="0.75" right="0.75" top="1" bottom="1" header="0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8"/>
  <sheetViews>
    <sheetView zoomScalePageLayoutView="0" workbookViewId="0" topLeftCell="B1">
      <selection activeCell="C3" sqref="C3"/>
    </sheetView>
  </sheetViews>
  <sheetFormatPr defaultColWidth="11.421875" defaultRowHeight="12.75"/>
  <cols>
    <col min="1" max="1" width="13.421875" style="0" bestFit="1" customWidth="1"/>
    <col min="2" max="2" width="24.28125" style="0" customWidth="1"/>
    <col min="3" max="3" width="99.421875" style="0" customWidth="1"/>
    <col min="4" max="4" width="6.8515625" style="1" customWidth="1"/>
    <col min="5" max="6" width="10.421875" style="1" customWidth="1"/>
    <col min="7" max="7" width="9.421875" style="1" customWidth="1"/>
  </cols>
  <sheetData>
    <row r="3" spans="3:7" ht="12.75">
      <c r="C3" s="2">
        <f ca="1">TODAY()</f>
        <v>44938</v>
      </c>
      <c r="D3" s="2"/>
      <c r="E3" s="2"/>
      <c r="F3" s="2"/>
      <c r="G3" s="2"/>
    </row>
    <row r="5" spans="1:7" ht="27.75">
      <c r="A5" s="74" t="s">
        <v>0</v>
      </c>
      <c r="B5" s="74"/>
      <c r="C5" s="75"/>
      <c r="D5" s="75"/>
      <c r="E5" s="75"/>
      <c r="F5" s="75"/>
      <c r="G5" s="75"/>
    </row>
    <row r="6" spans="1:7" ht="20.25">
      <c r="A6" s="3" t="s">
        <v>1</v>
      </c>
      <c r="B6" s="3"/>
      <c r="C6" s="4">
        <f>Seguiment!B6</f>
        <v>0</v>
      </c>
      <c r="D6" s="5"/>
      <c r="E6" s="5"/>
      <c r="F6" s="5"/>
      <c r="G6" s="5"/>
    </row>
    <row r="7" spans="1:7" ht="20.25">
      <c r="A7" s="3" t="s">
        <v>11</v>
      </c>
      <c r="B7" s="3"/>
      <c r="C7" s="4">
        <f>Seguiment!B7</f>
        <v>0</v>
      </c>
      <c r="D7" s="5"/>
      <c r="E7" s="5"/>
      <c r="F7" s="5"/>
      <c r="G7" s="5"/>
    </row>
    <row r="8" spans="1:7" ht="20.25">
      <c r="A8" s="3" t="s">
        <v>12</v>
      </c>
      <c r="B8" s="3"/>
      <c r="C8" s="4"/>
      <c r="D8" s="6"/>
      <c r="E8" s="6"/>
      <c r="F8" s="6"/>
      <c r="G8" s="5"/>
    </row>
    <row r="9" spans="1:7" ht="20.25">
      <c r="A9" s="3" t="s">
        <v>4</v>
      </c>
      <c r="B9" s="3"/>
      <c r="C9" s="4">
        <f>Seguiment!B10</f>
        <v>0</v>
      </c>
      <c r="D9" s="6"/>
      <c r="E9" s="6"/>
      <c r="F9" s="6"/>
      <c r="G9" s="5"/>
    </row>
    <row r="10" spans="1:7" ht="20.25">
      <c r="A10" s="3" t="s">
        <v>5</v>
      </c>
      <c r="B10" s="3"/>
      <c r="C10" s="4">
        <f>Seguiment!B11</f>
        <v>0</v>
      </c>
      <c r="D10" s="6"/>
      <c r="E10" s="6"/>
      <c r="F10" s="6"/>
      <c r="G10" s="5"/>
    </row>
    <row r="13" spans="1:8" ht="12.75" customHeight="1">
      <c r="A13" s="104" t="s">
        <v>13</v>
      </c>
      <c r="B13" s="7"/>
      <c r="C13" s="8"/>
      <c r="D13" s="9"/>
      <c r="E13" s="98" t="s">
        <v>14</v>
      </c>
      <c r="F13" s="99"/>
      <c r="G13" s="10" t="s">
        <v>10</v>
      </c>
      <c r="H13" s="11"/>
    </row>
    <row r="14" spans="1:8" ht="18">
      <c r="A14" s="105"/>
      <c r="B14" s="12"/>
      <c r="C14" s="100" t="s">
        <v>15</v>
      </c>
      <c r="D14" s="101"/>
      <c r="E14" s="102">
        <f>Seguiment!G14</f>
        <v>0</v>
      </c>
      <c r="F14" s="103"/>
      <c r="G14" s="13"/>
      <c r="H14" s="11"/>
    </row>
    <row r="15" spans="1:8" ht="18">
      <c r="A15" s="105"/>
      <c r="B15" s="12"/>
      <c r="C15" s="89" t="s">
        <v>16</v>
      </c>
      <c r="D15" s="90"/>
      <c r="E15" s="83">
        <f>Seguiment!G15</f>
        <v>0</v>
      </c>
      <c r="F15" s="84"/>
      <c r="G15" s="13"/>
      <c r="H15" s="11"/>
    </row>
    <row r="16" spans="1:8" ht="18">
      <c r="A16" s="105"/>
      <c r="B16" s="12"/>
      <c r="C16" s="89" t="s">
        <v>17</v>
      </c>
      <c r="D16" s="90"/>
      <c r="E16" s="83">
        <f>Seguiment!G16</f>
        <v>0</v>
      </c>
      <c r="F16" s="84"/>
      <c r="G16" s="13"/>
      <c r="H16" s="11"/>
    </row>
    <row r="17" spans="1:8" ht="18">
      <c r="A17" s="105"/>
      <c r="B17" s="12"/>
      <c r="C17" s="89" t="s">
        <v>18</v>
      </c>
      <c r="D17" s="90"/>
      <c r="E17" s="83">
        <f>Seguiment!G17</f>
        <v>0</v>
      </c>
      <c r="F17" s="84"/>
      <c r="G17" s="13"/>
      <c r="H17" s="11"/>
    </row>
    <row r="18" spans="1:8" ht="18">
      <c r="A18" s="105"/>
      <c r="B18" s="12"/>
      <c r="C18" s="89" t="s">
        <v>19</v>
      </c>
      <c r="D18" s="90"/>
      <c r="E18" s="83">
        <f>Seguiment!G18</f>
        <v>0</v>
      </c>
      <c r="F18" s="84"/>
      <c r="G18" s="13"/>
      <c r="H18" s="11"/>
    </row>
    <row r="19" spans="1:8" ht="18">
      <c r="A19" s="105"/>
      <c r="B19" s="12"/>
      <c r="C19" s="81" t="s">
        <v>20</v>
      </c>
      <c r="D19" s="82"/>
      <c r="E19" s="83">
        <f>Seguiment!G19</f>
        <v>0</v>
      </c>
      <c r="F19" s="84"/>
      <c r="G19" s="14"/>
      <c r="H19" s="11"/>
    </row>
    <row r="20" spans="1:8" ht="21" thickBot="1">
      <c r="A20" s="105"/>
      <c r="B20" s="12"/>
      <c r="C20" s="15"/>
      <c r="D20" s="16">
        <v>0.55</v>
      </c>
      <c r="E20" s="85">
        <f>AVERAGE(E14:F19)</f>
        <v>0</v>
      </c>
      <c r="F20" s="85"/>
      <c r="G20" s="17">
        <f>E20</f>
        <v>0</v>
      </c>
      <c r="H20" s="11"/>
    </row>
    <row r="21" spans="1:8" ht="16.5" thickBot="1">
      <c r="A21" s="106"/>
      <c r="B21" s="18"/>
      <c r="C21" s="15"/>
      <c r="D21" s="19"/>
      <c r="E21" s="54" t="s">
        <v>21</v>
      </c>
      <c r="F21" s="53" t="s">
        <v>14</v>
      </c>
      <c r="G21" s="20"/>
      <c r="H21" s="11"/>
    </row>
    <row r="22" spans="1:8" ht="45.75" customHeight="1" thickTop="1">
      <c r="A22" s="95" t="s">
        <v>22</v>
      </c>
      <c r="B22" s="78" t="s">
        <v>35</v>
      </c>
      <c r="C22" s="56" t="s">
        <v>23</v>
      </c>
      <c r="D22" s="55">
        <v>0.1</v>
      </c>
      <c r="E22" s="45"/>
      <c r="F22" s="46"/>
      <c r="G22" s="47" t="e">
        <f aca="true" t="shared" si="0" ref="G22:G29">AVERAGE(E22:F22)</f>
        <v>#DIV/0!</v>
      </c>
      <c r="H22" s="11"/>
    </row>
    <row r="23" spans="1:8" ht="70.5" customHeight="1">
      <c r="A23" s="95"/>
      <c r="B23" s="79"/>
      <c r="C23" s="57" t="s">
        <v>40</v>
      </c>
      <c r="D23" s="55">
        <v>0.05</v>
      </c>
      <c r="E23" s="45"/>
      <c r="F23" s="46"/>
      <c r="G23" s="47" t="e">
        <f t="shared" si="0"/>
        <v>#DIV/0!</v>
      </c>
      <c r="H23" s="11"/>
    </row>
    <row r="24" spans="1:8" ht="30.75" customHeight="1">
      <c r="A24" s="95"/>
      <c r="B24" s="79"/>
      <c r="C24" s="56" t="s">
        <v>43</v>
      </c>
      <c r="D24" s="55">
        <v>0.05</v>
      </c>
      <c r="E24" s="45"/>
      <c r="F24" s="46"/>
      <c r="G24" s="48" t="e">
        <f t="shared" si="0"/>
        <v>#DIV/0!</v>
      </c>
      <c r="H24" s="11"/>
    </row>
    <row r="25" spans="1:8" ht="30">
      <c r="A25" s="95"/>
      <c r="B25" s="79"/>
      <c r="C25" s="56" t="s">
        <v>41</v>
      </c>
      <c r="D25" s="55">
        <v>0.05</v>
      </c>
      <c r="E25" s="45"/>
      <c r="F25" s="46"/>
      <c r="G25" s="48" t="e">
        <f t="shared" si="0"/>
        <v>#DIV/0!</v>
      </c>
      <c r="H25" s="11"/>
    </row>
    <row r="26" spans="1:8" ht="30">
      <c r="A26" s="95"/>
      <c r="B26" s="80" t="s">
        <v>36</v>
      </c>
      <c r="C26" s="58" t="s">
        <v>32</v>
      </c>
      <c r="D26" s="59">
        <v>0.1</v>
      </c>
      <c r="E26" s="60"/>
      <c r="F26" s="61"/>
      <c r="G26" s="62" t="e">
        <f t="shared" si="0"/>
        <v>#DIV/0!</v>
      </c>
      <c r="H26" s="11"/>
    </row>
    <row r="27" spans="1:8" ht="30">
      <c r="A27" s="95"/>
      <c r="B27" s="80"/>
      <c r="C27" s="58" t="s">
        <v>42</v>
      </c>
      <c r="D27" s="59">
        <v>0.35</v>
      </c>
      <c r="E27" s="60"/>
      <c r="F27" s="61"/>
      <c r="G27" s="62" t="e">
        <f t="shared" si="0"/>
        <v>#DIV/0!</v>
      </c>
      <c r="H27" s="11"/>
    </row>
    <row r="28" spans="1:8" ht="30" customHeight="1">
      <c r="A28" s="95"/>
      <c r="B28" s="80"/>
      <c r="C28" s="58" t="s">
        <v>33</v>
      </c>
      <c r="D28" s="59">
        <v>0.2</v>
      </c>
      <c r="E28" s="60"/>
      <c r="F28" s="61"/>
      <c r="G28" s="62" t="e">
        <f t="shared" si="0"/>
        <v>#DIV/0!</v>
      </c>
      <c r="H28" s="11"/>
    </row>
    <row r="29" spans="1:8" ht="18.75" customHeight="1" thickBot="1">
      <c r="A29" s="95"/>
      <c r="B29" s="80"/>
      <c r="C29" s="63" t="s">
        <v>34</v>
      </c>
      <c r="D29" s="64">
        <v>0.1</v>
      </c>
      <c r="E29" s="65"/>
      <c r="F29" s="65"/>
      <c r="G29" s="62" t="e">
        <f t="shared" si="0"/>
        <v>#DIV/0!</v>
      </c>
      <c r="H29" s="11"/>
    </row>
    <row r="30" spans="1:8" ht="21" thickBot="1">
      <c r="A30" s="95"/>
      <c r="B30" s="49"/>
      <c r="C30" s="50"/>
      <c r="D30" s="51">
        <v>0.3</v>
      </c>
      <c r="E30" s="86" t="s">
        <v>24</v>
      </c>
      <c r="F30" s="87"/>
      <c r="G30" s="52" t="e">
        <f>D24*G24+D25*G25+G22*D22+G26*D26+G27*D27+G28*D28+D23*G23+D29*G29</f>
        <v>#DIV/0!</v>
      </c>
      <c r="H30" s="11"/>
    </row>
    <row r="31" spans="1:8" ht="30.75" customHeight="1" thickBot="1" thickTop="1">
      <c r="A31" s="96" t="s">
        <v>25</v>
      </c>
      <c r="B31" s="21"/>
      <c r="C31" s="22" t="s">
        <v>26</v>
      </c>
      <c r="D31" s="23">
        <v>0.15</v>
      </c>
      <c r="E31" s="24"/>
      <c r="F31" s="24"/>
      <c r="G31" s="25" t="e">
        <f>AVERAGE(E31:F31)</f>
        <v>#DIV/0!</v>
      </c>
      <c r="H31" s="11"/>
    </row>
    <row r="32" spans="1:8" ht="31.5" thickBot="1" thickTop="1">
      <c r="A32" s="97"/>
      <c r="B32" s="26"/>
      <c r="C32" s="27" t="s">
        <v>27</v>
      </c>
      <c r="D32" s="28">
        <v>0.25</v>
      </c>
      <c r="E32" s="24"/>
      <c r="F32" s="24"/>
      <c r="G32" s="29" t="e">
        <f>AVERAGE(E32:F32)</f>
        <v>#DIV/0!</v>
      </c>
      <c r="H32" s="11"/>
    </row>
    <row r="33" spans="1:8" ht="17.25" thickBot="1" thickTop="1">
      <c r="A33" s="97"/>
      <c r="B33" s="26"/>
      <c r="C33" s="30" t="s">
        <v>28</v>
      </c>
      <c r="D33" s="28">
        <v>0.25</v>
      </c>
      <c r="E33" s="24"/>
      <c r="F33" s="24"/>
      <c r="G33" s="29" t="e">
        <f>AVERAGE(E33:F33)</f>
        <v>#DIV/0!</v>
      </c>
      <c r="H33" s="11"/>
    </row>
    <row r="34" spans="1:8" ht="17.25" thickBot="1" thickTop="1">
      <c r="A34" s="97"/>
      <c r="B34" s="26"/>
      <c r="C34" s="30" t="s">
        <v>29</v>
      </c>
      <c r="D34" s="28">
        <v>0.15</v>
      </c>
      <c r="E34" s="24"/>
      <c r="F34" s="24"/>
      <c r="G34" s="29" t="e">
        <f>AVERAGE(E34:F34)</f>
        <v>#DIV/0!</v>
      </c>
      <c r="H34" s="11"/>
    </row>
    <row r="35" spans="1:8" ht="16.5" thickTop="1">
      <c r="A35" s="97"/>
      <c r="B35" s="26"/>
      <c r="C35" s="31" t="s">
        <v>30</v>
      </c>
      <c r="D35" s="28">
        <v>0.2</v>
      </c>
      <c r="E35" s="24"/>
      <c r="F35" s="24"/>
      <c r="G35" s="29" t="e">
        <f>AVERAGE(E35:F35)</f>
        <v>#DIV/0!</v>
      </c>
      <c r="H35" s="11"/>
    </row>
    <row r="36" spans="1:8" ht="18.75" thickBot="1">
      <c r="A36" s="97"/>
      <c r="B36" s="32"/>
      <c r="C36" s="33"/>
      <c r="D36" s="69">
        <v>0.15</v>
      </c>
      <c r="E36" s="88" t="s">
        <v>24</v>
      </c>
      <c r="F36" s="88"/>
      <c r="G36" s="29" t="e">
        <f>D31*G31+D32*G32+D33*G33+D34*G34+D35*G35</f>
        <v>#DIV/0!</v>
      </c>
      <c r="H36" s="11"/>
    </row>
    <row r="37" spans="1:8" ht="13.5" customHeight="1" thickTop="1">
      <c r="A37" s="91" t="s">
        <v>31</v>
      </c>
      <c r="B37" s="66"/>
      <c r="C37" s="67"/>
      <c r="D37" s="34"/>
      <c r="E37" s="68"/>
      <c r="F37" s="93" t="e">
        <f>G36*D36+G30*D30+G20*D20</f>
        <v>#DIV/0!</v>
      </c>
      <c r="G37" s="76" t="e">
        <f>(G20*0.55)+(G30*0.3)+(G36*0.15)</f>
        <v>#DIV/0!</v>
      </c>
      <c r="H37" s="11"/>
    </row>
    <row r="38" spans="1:8" ht="13.5" customHeight="1" thickBot="1">
      <c r="A38" s="92"/>
      <c r="B38" s="35"/>
      <c r="C38" s="36"/>
      <c r="D38" s="37"/>
      <c r="E38" s="37"/>
      <c r="F38" s="94"/>
      <c r="G38" s="77"/>
      <c r="H38" s="11"/>
    </row>
  </sheetData>
  <sheetProtection selectLockedCells="1"/>
  <mergeCells count="25">
    <mergeCell ref="A5:G5"/>
    <mergeCell ref="E13:F13"/>
    <mergeCell ref="C14:D14"/>
    <mergeCell ref="E14:F14"/>
    <mergeCell ref="C15:D15"/>
    <mergeCell ref="E15:F15"/>
    <mergeCell ref="A13:A21"/>
    <mergeCell ref="C16:D16"/>
    <mergeCell ref="E16:F16"/>
    <mergeCell ref="C17:D17"/>
    <mergeCell ref="E17:F17"/>
    <mergeCell ref="C18:D18"/>
    <mergeCell ref="E18:F18"/>
    <mergeCell ref="A37:A38"/>
    <mergeCell ref="F37:F38"/>
    <mergeCell ref="A22:A30"/>
    <mergeCell ref="A31:A36"/>
    <mergeCell ref="G37:G38"/>
    <mergeCell ref="B22:B25"/>
    <mergeCell ref="B26:B29"/>
    <mergeCell ref="C19:D19"/>
    <mergeCell ref="E19:F19"/>
    <mergeCell ref="E20:F20"/>
    <mergeCell ref="E30:F30"/>
    <mergeCell ref="E36:F36"/>
  </mergeCells>
  <printOptions horizontalCentered="1" verticalCentered="1"/>
  <pageMargins left="0.79" right="0.79" top="0.98" bottom="0.98" header="0" footer="0"/>
  <pageSetup fitToHeight="1" fitToWidth="1" horizontalDpi="300" verticalDpi="3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Coordinador Qualitat</cp:lastModifiedBy>
  <cp:lastPrinted>2013-03-14T07:33:53Z</cp:lastPrinted>
  <dcterms:created xsi:type="dcterms:W3CDTF">2001-01-16T23:16:12Z</dcterms:created>
  <dcterms:modified xsi:type="dcterms:W3CDTF">2023-01-12T12:37:53Z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